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60" windowHeight="7425" firstSheet="6" activeTab="7"/>
  </bookViews>
  <sheets>
    <sheet name="Záradék" sheetId="1" r:id="rId1"/>
    <sheet name="Összesítő" sheetId="2" r:id="rId2"/>
    <sheet name="Irtás, föld- és sziklamunka" sheetId="3" r:id="rId3"/>
    <sheet name="Falazás és egyéb kőművesmunka" sheetId="4" r:id="rId4"/>
    <sheet name="Aljzatkészítés, hideg- és meleg" sheetId="5" r:id="rId5"/>
    <sheet name="Fa- és műanyag szerkezet elhely" sheetId="6" r:id="rId6"/>
    <sheet name="Felületképzés" sheetId="7" r:id="rId7"/>
    <sheet name="Elektromosenergia-ellátás, vill" sheetId="8" r:id="rId8"/>
    <sheet name="Szellőztetőberendezések" sheetId="9" r:id="rId9"/>
  </sheets>
  <definedNames/>
  <calcPr fullCalcOnLoad="1"/>
</workbook>
</file>

<file path=xl/sharedStrings.xml><?xml version="1.0" encoding="utf-8"?>
<sst xmlns="http://schemas.openxmlformats.org/spreadsheetml/2006/main" count="174" uniqueCount="94">
  <si>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</si>
  <si>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</si>
  <si>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</si>
  <si>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</si>
  <si>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</si>
  <si>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</si>
  <si>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</si>
  <si>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</si>
  <si>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</si>
  <si>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</si>
  <si>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</si>
  <si>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</si>
  <si>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21-011-11.2</t>
  </si>
  <si>
    <t>db</t>
  </si>
  <si>
    <t>Munkanem összesen:</t>
  </si>
  <si>
    <r>
      <t>Építési törmelék konténeres elszállítása, lerakása, lerakóhelyi díjjal, 4,0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</si>
  <si>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</si>
  <si>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33-000-21.1.1.1.1.1</t>
  </si>
  <si>
    <t>m2</t>
  </si>
  <si>
    <t>Válaszfal bontása, égetett agyag-kerámia termékekből, erősítő pillérrel vagy erősítő pillér nélkül falazva, kisméretű, mészhomok, magasított vagy nagyméretű téglából, 15 cm vastagságig, falazó, cementes mészhabarcsból falazva</t>
  </si>
  <si>
    <t>33-063-3.2.2</t>
  </si>
  <si>
    <t>m</t>
  </si>
  <si>
    <t>33-091-11.3.1-1130101</t>
  </si>
  <si>
    <t>Válaszfal, égetett agyag-kerámia termékekből, erősítő pillérrel vagy erősítő pillér nélkül falazva, nyílásbefalazás, nyílásszűkítés vagy kisebb falpótlások, 10 cm vastagsággal, válaszfallapból falazó, cementes mészhabarcsból falazva Válaszfaltégla</t>
  </si>
  <si>
    <t>400x200x100 mm I.o. Hf5-mc, falazó, cementes mészhabarcs</t>
  </si>
  <si>
    <r>
      <t>Horonyvésés, téglafalban, 8,01-16,00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</si>
  <si>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t>Falazás és egyéb kőművesmunka</t>
  </si>
  <si>
    <t>42-000-2.1</t>
  </si>
  <si>
    <t>Lapburkolatok bontása, padlóburkolat bármely méretű kőagyag,</t>
  </si>
  <si>
    <t>42-000-2.2</t>
  </si>
  <si>
    <t>Lapburkolatok bontása, bármely méretű csempe</t>
  </si>
  <si>
    <t>42-011-1.1.1.2-0216006</t>
  </si>
  <si>
    <t>Fal-, pillér és oszlopburkolat hordozószerkezetének felületelőkészítése beltérben, tégla, beton és vakolt alapfelületen, kenhető víz- és páraszigetelés felhordása egy rétegben,  hajlaterősítő szalag elhelyezésével Isomat SL 17 folyékony fólia,</t>
  </si>
  <si>
    <t>oldószermentes, kül-beltéri, csempeburkolat alá vízszigetelésekhez, szürke, Kód: 0523/3,</t>
  </si>
  <si>
    <t>42-011-2.1.3.1-0211251</t>
  </si>
  <si>
    <t>Padlóburkolat hordozószerkezetének felületelőkészítése beltérben, meglévő hidegburkolaton felületelőkészítő alapozó és tapadóhíd felhordása egy rétegben KEMIKÁL BARRA tapadóhíd és alapozó</t>
  </si>
  <si>
    <t>42-012-1.1.1.1.1.3-0212004</t>
  </si>
  <si>
    <t>Fal-, pillér-, oszlopburkolat készítése beltérben, tégla, beton, vakolt alapfelületen, mázas kerámiával, kötésben vagy hálósan, 3-5 mm vtg. ragasztóba rakva, 1-10 mm fugaszélességgel, 25x25 -  40x40 cm közötti lapmérettel LB-Knauf FLEX/Flex ragasztó, EN</t>
  </si>
  <si>
    <t>12004 szerinti C2T minősítéssel, kül- és beltérbe, fagyálló, padlófűtéshez is, Cikkszám: K00617021 LB-Knauf Colorin flex fugázó, EN 13888 szerinti CG2 minősítéssel, fehér, Cikkszám: K00630***</t>
  </si>
  <si>
    <t>42-022-1.1.1.1.1.3-0212003</t>
  </si>
  <si>
    <t>Padlóburkolat készítése, beltérben, tégla, beton, vakolt alapfelületen, mázas kerámiával, kötésben vagy hálósan, 3-5 mm vtg. ragasztóba rakva, 1-10 mm fugaszélességgel, csúszásmentes burkolólapból 25x25 -  40x40 cm közötti lapmérettel LB-Knauf GRES/Gres</t>
  </si>
  <si>
    <t>ragasztó, EN 12004 szerinti C2T minősítéssel, kül- és beltérbe, fagyálló, padlófűtéshez is, Cikkszám: K00617801 LB-Knauf Colorin flex fugázó, EN 13888 szerinti CG2 minősítéssel, fehér, Cikkszám: K00630***</t>
  </si>
  <si>
    <t>42-072-5-0190098</t>
  </si>
  <si>
    <t>Csempe- élvédő, sarokív, eloxált aluminium 10 mm x 2,5 m</t>
  </si>
  <si>
    <t>Aljzatkészítés, hideg- és melegburkolat készítése</t>
  </si>
  <si>
    <t>44-001-1.1.1.1-0131032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</si>
  <si>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</t>
  </si>
  <si>
    <t>tokkal, kilincs nélkül, 75x210 cm</t>
  </si>
  <si>
    <t>Fa- és műanyag szerkezet elhelyezése</t>
  </si>
  <si>
    <t>47-011-15.1.1.2-0151171</t>
  </si>
  <si>
    <t>Diszperziós festés műanyag bázisú vizes-diszperziós  fehér vagy gyárilag színezett festékkel, új vagy régi lekapart, előkészített alapfelületen, vakolaton, két rétegben, tagolt sima felületen Héra diszperziós belső falfesték, fehér, EAN: 5995061999118</t>
  </si>
  <si>
    <t>47-031-1.3.1.1-0130701</t>
  </si>
  <si>
    <t>Belső fafelületek fedőmázolása, műgyantabázisú (alkid) oldószertartalmú alapozóval, tagolatlan felületen Trinát alapozófesték, fehér 100, EAN: 5995061117031</t>
  </si>
  <si>
    <t>47-031-1.5.1.1-0130361</t>
  </si>
  <si>
    <t>Belső fafelületek zománclakkozása, műgyantabázisú (alkid) oldószertartalmú zománccal, tagolatlan felületen Trinát magasfényű zománcfesték, fehér 100, EAN: 5995061119042</t>
  </si>
  <si>
    <t>47-031-3.1.1.1-0130701</t>
  </si>
  <si>
    <t>Külső fafelületek alapmázolása, műgyantabázisú (alkid) oldószertartalmú alapozóval, tagolatlan felületen Trinát alapozófesték, fehér 100, EAN: 5995061117031</t>
  </si>
  <si>
    <t>Felületképzés</t>
  </si>
  <si>
    <t>71-000-1.8</t>
  </si>
  <si>
    <t>Vezetékek, kábelek és szerelvények bontása; vezetékcsatorna, kábelcsatorna, mellvédcsatorna, padlószegélycsatorna leszerelése</t>
  </si>
  <si>
    <t>71-005-1.1.1.1-0411131</t>
  </si>
  <si>
    <t>tétel</t>
  </si>
  <si>
    <t>1 db kismegszakító elhelyezése 1db falli kapcsoló kiépítése 1db mennyezeti lámpa kiépítése 6 db konnektor kiépítése és felszerelése vezetékek egyéb szükséges szerelvények</t>
  </si>
  <si>
    <t>Elektromosenergia-ellátás, villanyszerelés</t>
  </si>
  <si>
    <t>83-000-1</t>
  </si>
  <si>
    <t>Meglévő hűtőberendezés hűtőközegének lefejtése. Gépegységek, csövek, idomok, acélszerkezeti szerelvények bontása szükségszerint.</t>
  </si>
  <si>
    <t>Szellőztetőberendezések</t>
  </si>
  <si>
    <t>Összesen:</t>
  </si>
  <si>
    <t>Tiszaújvárosi Intézményműködtető Központ</t>
  </si>
  <si>
    <t xml:space="preserve">Név : Tiszaújvárosi Intézményműködtető </t>
  </si>
  <si>
    <t xml:space="preserve">                                       </t>
  </si>
  <si>
    <t xml:space="preserve">Szervezet                              </t>
  </si>
  <si>
    <t xml:space="preserve">Cím : 3580 Tiszaújváros,               </t>
  </si>
  <si>
    <t xml:space="preserve"> Kelt:      20.. év...........hó...nap </t>
  </si>
  <si>
    <t xml:space="preserve">Bethlen G. út 7.           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</si>
  <si>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</si>
  <si>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</si>
  <si>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</si>
  <si>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Eötvös konyha         </t>
  </si>
  <si>
    <t xml:space="preserve">hűtő helyiség kialakítási munkái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</si>
  <si>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</si>
  <si>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</si>
  <si>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</si>
  <si>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</si>
  <si>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</si>
  <si>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</si>
  <si>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</si>
  <si>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</si>
  <si>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</si>
  <si>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</si>
  <si>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</si>
  <si>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Eötvös konyha hűtő helyiség kialakítása</t>
  </si>
  <si>
    <t xml:space="preserve">Készült: 2014. november 13.                                                    </t>
  </si>
  <si>
    <t xml:space="preserve"> Készítette   :            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</si>
</sst>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Times New Roman CE"/>
      <family val="0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horizontal="right" vertical="top" wrapText="1"/>
    </xf>
    <xf numFmtId="0" fontId="37" fillId="0" borderId="0" xfId="0" applyFont="1" applyAlignment="1">
      <alignment horizontal="right" vertical="top" wrapText="1"/>
    </xf>
    <xf numFmtId="0" fontId="38" fillId="0" borderId="10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8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right" vertical="top" wrapText="1"/>
    </xf>
    <xf numFmtId="0" fontId="3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11" xfId="0" applyFont="1" applyBorder="1" applyAlignment="1">
      <alignment vertical="top"/>
    </xf>
    <xf numFmtId="10" fontId="0" fillId="0" borderId="11" xfId="0" applyNumberFormat="1" applyFont="1" applyBorder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11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C15" sqref="C15"/>
    </sheetView>
  </sheetViews>
  <sheetFormatPr defaultColWidth="9.00390625" defaultRowHeight="15.75"/>
  <cols>
    <col min="1" max="1" width="36.375" style="14" customWidth="1"/>
    <col min="2" max="2" width="10.625" style="14" customWidth="1"/>
    <col min="3" max="4" width="15.625" style="14" customWidth="1"/>
    <col min="5" max="16384" width="9.00390625" style="14" customWidth="1"/>
  </cols>
  <sheetData>
    <row r="1" spans="1:3" s="13" customFormat="1" ht="15.75">
      <c r="A1" s="13" t="s">
        <v>68</v>
      </c>
      <c r="C1" s="13" t="s">
        <v>91</v>
      </c>
    </row>
    <row r="2" spans="1:4" s="13" customFormat="1" ht="15.75">
      <c r="A2" s="20"/>
      <c r="B2" s="20"/>
      <c r="C2" s="20"/>
      <c r="D2" s="20"/>
    </row>
    <row r="3" spans="1:4" s="13" customFormat="1" ht="15.75">
      <c r="A3" s="20"/>
      <c r="B3" s="20"/>
      <c r="C3" s="20"/>
      <c r="D3" s="20"/>
    </row>
    <row r="4" spans="1:4" ht="15.75">
      <c r="A4" s="21"/>
      <c r="B4" s="21"/>
      <c r="C4" s="21"/>
      <c r="D4" s="21"/>
    </row>
    <row r="5" spans="1:4" ht="15.75">
      <c r="A5" s="21"/>
      <c r="B5" s="21"/>
      <c r="C5" s="21"/>
      <c r="D5" s="21"/>
    </row>
    <row r="6" spans="1:4" ht="15.75">
      <c r="A6" s="21"/>
      <c r="B6" s="21"/>
      <c r="C6" s="21"/>
      <c r="D6" s="21"/>
    </row>
    <row r="7" spans="1:4" ht="15.75">
      <c r="A7" s="21"/>
      <c r="B7" s="21"/>
      <c r="C7" s="21"/>
      <c r="D7" s="21"/>
    </row>
    <row r="9" spans="1:3" ht="15.75">
      <c r="A9" s="14" t="s">
        <v>69</v>
      </c>
      <c r="C9" s="14" t="s">
        <v>70</v>
      </c>
    </row>
    <row r="10" spans="1:3" ht="15.75">
      <c r="A10" s="14" t="s">
        <v>71</v>
      </c>
      <c r="C10" s="14" t="s">
        <v>70</v>
      </c>
    </row>
    <row r="11" spans="1:3" ht="15.75">
      <c r="A11" s="14" t="s">
        <v>72</v>
      </c>
      <c r="C11" s="14" t="s">
        <v>73</v>
      </c>
    </row>
    <row r="12" spans="1:3" ht="15.75">
      <c r="A12" s="14" t="s">
        <v>74</v>
      </c>
      <c r="C12" s="14" t="s">
        <v>75</v>
      </c>
    </row>
    <row r="13" spans="1:3" ht="15.75">
      <c r="A13" s="14" t="s">
        <v>70</v>
      </c>
      <c r="C13" s="14" t="s">
        <v>76</v>
      </c>
    </row>
    <row r="14" spans="1:3" ht="15.75">
      <c r="A14" s="14" t="s">
        <v>70</v>
      </c>
      <c r="C14" s="14" t="s">
        <v>77</v>
      </c>
    </row>
    <row r="15" spans="1:3" ht="15.75">
      <c r="A15" s="14" t="s">
        <v>78</v>
      </c>
      <c r="C15" s="19" t="s">
        <v>93</v>
      </c>
    </row>
    <row r="16" ht="15.75">
      <c r="A16" s="14" t="s">
        <v>79</v>
      </c>
    </row>
    <row r="17" ht="15.75">
      <c r="A17" s="14" t="s">
        <v>80</v>
      </c>
    </row>
    <row r="18" ht="15.75">
      <c r="A18" s="14" t="s">
        <v>80</v>
      </c>
    </row>
    <row r="19" ht="15.75">
      <c r="A19" s="14" t="s">
        <v>92</v>
      </c>
    </row>
    <row r="20" ht="15.75">
      <c r="A20" s="14" t="s">
        <v>80</v>
      </c>
    </row>
    <row r="22" spans="1:4" ht="15.75">
      <c r="A22" s="22" t="s">
        <v>81</v>
      </c>
      <c r="B22" s="22"/>
      <c r="C22" s="22"/>
      <c r="D22" s="22"/>
    </row>
    <row r="23" spans="1:4" ht="15.75">
      <c r="A23" s="15" t="s">
        <v>82</v>
      </c>
      <c r="B23" s="15"/>
      <c r="C23" s="18" t="s">
        <v>83</v>
      </c>
      <c r="D23" s="18" t="s">
        <v>84</v>
      </c>
    </row>
    <row r="24" spans="1:4" ht="15.75">
      <c r="A24" s="15" t="s">
        <v>85</v>
      </c>
      <c r="B24" s="15"/>
      <c r="C24" s="15">
        <f>ROUND(SUM(Összesítő!B2:B8),0)</f>
        <v>0</v>
      </c>
      <c r="D24" s="15">
        <f>ROUND(SUM(Összesítő!C2:C8),0)</f>
        <v>0</v>
      </c>
    </row>
    <row r="25" spans="1:4" ht="15.75">
      <c r="A25" s="15" t="s">
        <v>86</v>
      </c>
      <c r="B25" s="15"/>
      <c r="C25" s="15">
        <f>ROUND(C24,0)</f>
        <v>0</v>
      </c>
      <c r="D25" s="15">
        <f>ROUND(D24,0)</f>
        <v>0</v>
      </c>
    </row>
    <row r="26" spans="1:4" ht="15.75">
      <c r="A26" s="14" t="s">
        <v>87</v>
      </c>
      <c r="C26" s="23">
        <f>ROUND(C25+D25,0)</f>
        <v>0</v>
      </c>
      <c r="D26" s="23"/>
    </row>
    <row r="27" spans="1:4" ht="15.75">
      <c r="A27" s="15" t="s">
        <v>88</v>
      </c>
      <c r="B27" s="16">
        <v>0.27</v>
      </c>
      <c r="C27" s="24">
        <f>ROUND(C26*B27,0)</f>
        <v>0</v>
      </c>
      <c r="D27" s="24"/>
    </row>
    <row r="28" spans="1:4" ht="15.75">
      <c r="A28" s="15" t="s">
        <v>89</v>
      </c>
      <c r="B28" s="15"/>
      <c r="C28" s="25">
        <f>ROUND(C26+C27,0)</f>
        <v>0</v>
      </c>
      <c r="D28" s="25"/>
    </row>
    <row r="32" spans="2:3" ht="15.75">
      <c r="B32" s="23" t="s">
        <v>90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1">
    <mergeCell ref="A22:D22"/>
    <mergeCell ref="C26:D26"/>
    <mergeCell ref="C27:D27"/>
    <mergeCell ref="C28:D28"/>
    <mergeCell ref="B32:C32"/>
    <mergeCell ref="A2:D2"/>
    <mergeCell ref="A3:D3"/>
    <mergeCell ref="A4:D4"/>
    <mergeCell ref="A5:D5"/>
    <mergeCell ref="A6:D6"/>
    <mergeCell ref="A7:D7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10" zoomScalePageLayoutView="0" workbookViewId="0" topLeftCell="A1">
      <selection activeCell="A1" sqref="A1"/>
    </sheetView>
  </sheetViews>
  <sheetFormatPr defaultColWidth="9.00390625" defaultRowHeight="15.75"/>
  <cols>
    <col min="1" max="1" width="36.375" style="10" customWidth="1"/>
    <col min="2" max="3" width="20.625" style="10" customWidth="1"/>
    <col min="4" max="16384" width="9.0039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16</v>
      </c>
      <c r="B2" s="10">
        <f>'Irtás, föld- és sziklamunka'!H4</f>
        <v>0</v>
      </c>
      <c r="C2" s="10">
        <f>'Irtás, föld- és sziklamunka'!I4</f>
        <v>0</v>
      </c>
    </row>
    <row r="3" spans="1:3" ht="15.75">
      <c r="A3" s="10" t="s">
        <v>26</v>
      </c>
      <c r="B3" s="10">
        <f>'Falazás és egyéb kőművesmunka'!H9</f>
        <v>0</v>
      </c>
      <c r="C3" s="10">
        <f>'Falazás és egyéb kőművesmunka'!I9</f>
        <v>0</v>
      </c>
    </row>
    <row r="4" spans="1:3" ht="31.5">
      <c r="A4" s="10" t="s">
        <v>44</v>
      </c>
      <c r="B4" s="10">
        <f>'Aljzatkészítés, hideg- és meleg'!H19</f>
        <v>0</v>
      </c>
      <c r="C4" s="10">
        <f>'Aljzatkészítés, hideg- és meleg'!I19</f>
        <v>0</v>
      </c>
    </row>
    <row r="5" spans="1:3" ht="15.75">
      <c r="A5" s="10" t="s">
        <v>48</v>
      </c>
      <c r="B5" s="10">
        <f>'Fa- és műanyag szerkezet elhely'!H5</f>
        <v>0</v>
      </c>
      <c r="C5" s="10">
        <f>'Fa- és műanyag szerkezet elhely'!I5</f>
        <v>0</v>
      </c>
    </row>
    <row r="6" spans="1:3" ht="15.75">
      <c r="A6" s="10" t="s">
        <v>57</v>
      </c>
      <c r="B6" s="10">
        <f>Felületképzés!H10</f>
        <v>0</v>
      </c>
      <c r="C6" s="10">
        <f>Felületképzés!I10</f>
        <v>0</v>
      </c>
    </row>
    <row r="7" spans="1:3" ht="15.75">
      <c r="A7" s="10" t="s">
        <v>63</v>
      </c>
      <c r="B7" s="10">
        <f>'Elektromosenergia-ellátás, vill'!H6</f>
        <v>0</v>
      </c>
      <c r="C7" s="10">
        <f>'Elektromosenergia-ellátás, vill'!I6</f>
        <v>0</v>
      </c>
    </row>
    <row r="8" spans="1:3" ht="15.75">
      <c r="A8" s="10" t="s">
        <v>66</v>
      </c>
      <c r="B8" s="10">
        <f>Szellőztetőberendezések!H4</f>
        <v>0</v>
      </c>
      <c r="C8" s="10">
        <f>Szellőztetőberendezések!I4</f>
        <v>0</v>
      </c>
    </row>
    <row r="9" spans="1:3" s="11" customFormat="1" ht="15.75">
      <c r="A9" s="11" t="s">
        <v>67</v>
      </c>
      <c r="B9" s="11">
        <f>ROUND(SUM(B2:B8),0)</f>
        <v>0</v>
      </c>
      <c r="C9" s="11">
        <f>ROUND(SUM(C2:C8),0)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scale="96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zoomScalePageLayoutView="0" workbookViewId="0" topLeftCell="A1">
      <selection activeCell="F2" sqref="F2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8.5">
      <c r="A2" s="8">
        <v>1</v>
      </c>
      <c r="B2" s="1" t="s">
        <v>12</v>
      </c>
      <c r="C2" s="2" t="s">
        <v>15</v>
      </c>
      <c r="D2" s="6">
        <v>1</v>
      </c>
      <c r="E2" s="1" t="s">
        <v>13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3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90" zoomScalePageLayoutView="0" workbookViewId="0" topLeftCell="A1">
      <selection activeCell="G2" sqref="G2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17</v>
      </c>
      <c r="C2" s="2" t="s">
        <v>19</v>
      </c>
      <c r="D2" s="6">
        <v>18</v>
      </c>
      <c r="E2" s="1" t="s">
        <v>18</v>
      </c>
      <c r="F2" s="6">
        <v>0</v>
      </c>
      <c r="H2" s="6">
        <f>ROUND(D2*F2,0)</f>
        <v>0</v>
      </c>
      <c r="I2" s="6">
        <f>ROUND(D2*G2,0)</f>
        <v>0</v>
      </c>
    </row>
    <row r="4" spans="1:9" ht="28.5">
      <c r="A4" s="8">
        <v>2</v>
      </c>
      <c r="B4" s="1" t="s">
        <v>20</v>
      </c>
      <c r="C4" s="2" t="s">
        <v>25</v>
      </c>
      <c r="D4" s="6">
        <v>20</v>
      </c>
      <c r="E4" s="1" t="s">
        <v>21</v>
      </c>
      <c r="F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22</v>
      </c>
      <c r="C6" s="2" t="s">
        <v>23</v>
      </c>
      <c r="D6" s="6">
        <v>2</v>
      </c>
      <c r="E6" s="1" t="s">
        <v>18</v>
      </c>
      <c r="H6" s="6">
        <f>ROUND(D6*F6,0)</f>
        <v>0</v>
      </c>
      <c r="I6" s="6">
        <f>ROUND(D6*G6,0)</f>
        <v>0</v>
      </c>
    </row>
    <row r="7" ht="25.5">
      <c r="C7" s="2" t="s">
        <v>24</v>
      </c>
    </row>
    <row r="9" spans="1:9" s="9" customFormat="1" ht="12.75">
      <c r="A9" s="7"/>
      <c r="B9" s="3"/>
      <c r="C9" s="3" t="s">
        <v>14</v>
      </c>
      <c r="D9" s="5"/>
      <c r="E9" s="3"/>
      <c r="F9" s="5"/>
      <c r="G9" s="5"/>
      <c r="H9" s="5">
        <f>ROUND(SUM(H2:H8),0)</f>
        <v>0</v>
      </c>
      <c r="I9" s="5">
        <f>ROUND(SUM(I2:I8),0)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3" r:id="rId1"/>
  <headerFooter>
    <oddHeader>&amp;L&amp;"Times New Roman CE,bold"&amp;10 Falazás és egyéb kőművesmunka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90" zoomScalePageLayoutView="0" workbookViewId="0" topLeftCell="A10">
      <selection activeCell="G17" sqref="G17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27</v>
      </c>
      <c r="C2" s="2" t="s">
        <v>28</v>
      </c>
      <c r="D2" s="6">
        <v>12</v>
      </c>
      <c r="E2" s="1" t="s">
        <v>18</v>
      </c>
      <c r="F2" s="6">
        <v>0</v>
      </c>
      <c r="H2" s="6">
        <f>ROUND(D2*F2,0)</f>
        <v>0</v>
      </c>
      <c r="I2" s="6">
        <f>ROUND(D2*G2,0)</f>
        <v>0</v>
      </c>
    </row>
    <row r="4" spans="1:9" ht="12.75">
      <c r="A4" s="8">
        <v>2</v>
      </c>
      <c r="B4" s="1" t="s">
        <v>29</v>
      </c>
      <c r="C4" s="2" t="s">
        <v>30</v>
      </c>
      <c r="D4" s="6">
        <v>30</v>
      </c>
      <c r="E4" s="1" t="s">
        <v>18</v>
      </c>
      <c r="F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31</v>
      </c>
      <c r="C6" s="2" t="s">
        <v>32</v>
      </c>
      <c r="D6" s="6">
        <v>30</v>
      </c>
      <c r="E6" s="1" t="s">
        <v>18</v>
      </c>
      <c r="H6" s="6">
        <f>ROUND(D6*F6,0)</f>
        <v>0</v>
      </c>
      <c r="I6" s="6">
        <f>ROUND(D6*G6,0)</f>
        <v>0</v>
      </c>
    </row>
    <row r="7" ht="25.5">
      <c r="C7" s="2" t="s">
        <v>33</v>
      </c>
    </row>
    <row r="9" spans="1:9" ht="63.75">
      <c r="A9" s="8">
        <v>4</v>
      </c>
      <c r="B9" s="1" t="s">
        <v>34</v>
      </c>
      <c r="C9" s="2" t="s">
        <v>35</v>
      </c>
      <c r="D9" s="6">
        <v>12</v>
      </c>
      <c r="E9" s="1" t="s">
        <v>18</v>
      </c>
      <c r="H9" s="6">
        <f>ROUND(D9*F9,0)</f>
        <v>0</v>
      </c>
      <c r="I9" s="6">
        <f>ROUND(D9*G9,0)</f>
        <v>0</v>
      </c>
    </row>
    <row r="11" spans="1:9" ht="63.75">
      <c r="A11" s="8">
        <v>5</v>
      </c>
      <c r="B11" s="1" t="s">
        <v>36</v>
      </c>
      <c r="C11" s="2" t="s">
        <v>37</v>
      </c>
      <c r="D11" s="6">
        <v>30</v>
      </c>
      <c r="E11" s="1" t="s">
        <v>18</v>
      </c>
      <c r="H11" s="6">
        <f>ROUND(D11*F11,0)</f>
        <v>0</v>
      </c>
      <c r="I11" s="6">
        <f>ROUND(D11*G11,0)</f>
        <v>0</v>
      </c>
    </row>
    <row r="12" ht="51">
      <c r="C12" s="2" t="s">
        <v>38</v>
      </c>
    </row>
    <row r="14" spans="1:9" ht="76.5">
      <c r="A14" s="8">
        <v>6</v>
      </c>
      <c r="B14" s="1" t="s">
        <v>39</v>
      </c>
      <c r="C14" s="2" t="s">
        <v>40</v>
      </c>
      <c r="D14" s="6">
        <v>0</v>
      </c>
      <c r="E14" s="1" t="s">
        <v>18</v>
      </c>
      <c r="H14" s="6">
        <f>ROUND(D14*F14,0)</f>
        <v>0</v>
      </c>
      <c r="I14" s="6">
        <f>ROUND(D14*G14,0)</f>
        <v>0</v>
      </c>
    </row>
    <row r="15" ht="63.75">
      <c r="C15" s="2" t="s">
        <v>41</v>
      </c>
    </row>
    <row r="17" spans="1:9" ht="25.5">
      <c r="A17" s="8">
        <v>7</v>
      </c>
      <c r="B17" s="1" t="s">
        <v>42</v>
      </c>
      <c r="C17" s="2" t="s">
        <v>43</v>
      </c>
      <c r="D17" s="6">
        <v>4</v>
      </c>
      <c r="E17" s="1" t="s">
        <v>13</v>
      </c>
      <c r="H17" s="6">
        <f>ROUND(D17*F17,0)</f>
        <v>0</v>
      </c>
      <c r="I17" s="6">
        <f>ROUND(D17*G17,0)</f>
        <v>0</v>
      </c>
    </row>
    <row r="19" spans="1:9" s="9" customFormat="1" ht="12.75">
      <c r="A19" s="7"/>
      <c r="B19" s="3"/>
      <c r="C19" s="3" t="s">
        <v>14</v>
      </c>
      <c r="D19" s="5"/>
      <c r="E19" s="3"/>
      <c r="F19" s="5"/>
      <c r="G19" s="5"/>
      <c r="H19" s="5">
        <f>ROUND(SUM(H2:H18),0)</f>
        <v>0</v>
      </c>
      <c r="I19" s="5">
        <f>ROUND(SUM(I2:I18),0)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3" r:id="rId1"/>
  <headerFooter>
    <oddHeader>&amp;L&amp;"Times New Roman CE,bold"&amp;10 Aljzatkészítés, hideg- és melegburkolat készítése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view="pageBreakPreview" zoomScale="60" zoomScalePageLayoutView="0" workbookViewId="0" topLeftCell="A1">
      <selection activeCell="C31" sqref="C31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45</v>
      </c>
      <c r="C2" s="2" t="s">
        <v>46</v>
      </c>
      <c r="D2" s="6">
        <v>1</v>
      </c>
      <c r="E2" s="1" t="s">
        <v>13</v>
      </c>
      <c r="H2" s="6">
        <f>ROUND(D2*F2,0)</f>
        <v>0</v>
      </c>
      <c r="I2" s="6">
        <f>ROUND(D2*G2,0)</f>
        <v>0</v>
      </c>
    </row>
    <row r="3" ht="12.75">
      <c r="C3" s="2" t="s">
        <v>47</v>
      </c>
    </row>
    <row r="5" spans="1:9" s="9" customFormat="1" ht="12.75">
      <c r="A5" s="7"/>
      <c r="B5" s="3"/>
      <c r="C5" s="3" t="s">
        <v>14</v>
      </c>
      <c r="D5" s="5"/>
      <c r="E5" s="3"/>
      <c r="F5" s="5"/>
      <c r="G5" s="5"/>
      <c r="H5" s="5">
        <f>ROUND(SUM(H2:H4),0)</f>
        <v>0</v>
      </c>
      <c r="I5" s="5">
        <f>ROUND(SUM(I2:I4),0)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3" r:id="rId1"/>
  <headerFooter>
    <oddHeader>&amp;L&amp;"Times New Roman CE,bold"&amp;10 Fa- és műanyag szerkezet elhelyezése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8" sqref="J8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49</v>
      </c>
      <c r="C2" s="2" t="s">
        <v>50</v>
      </c>
      <c r="D2" s="6">
        <v>12</v>
      </c>
      <c r="E2" s="1" t="s">
        <v>18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51</v>
      </c>
      <c r="C4" s="2" t="s">
        <v>52</v>
      </c>
      <c r="D4" s="6">
        <v>5</v>
      </c>
      <c r="E4" s="1" t="s">
        <v>18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53</v>
      </c>
      <c r="C6" s="2" t="s">
        <v>54</v>
      </c>
      <c r="D6" s="6">
        <v>5</v>
      </c>
      <c r="E6" s="1" t="s">
        <v>18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55</v>
      </c>
      <c r="C8" s="2" t="s">
        <v>56</v>
      </c>
      <c r="D8" s="6">
        <v>5</v>
      </c>
      <c r="E8" s="1" t="s">
        <v>18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14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3" r:id="rId1"/>
  <headerFooter>
    <oddHeader>&amp;L&amp;"Times New Roman CE,bold"&amp;10 Felületképzés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SheetLayoutView="90" zoomScalePageLayoutView="0" workbookViewId="0" topLeftCell="A1">
      <selection activeCell="E19" sqref="E19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58</v>
      </c>
      <c r="C2" s="2" t="s">
        <v>59</v>
      </c>
      <c r="D2" s="6">
        <v>25</v>
      </c>
      <c r="E2" s="1" t="s">
        <v>21</v>
      </c>
      <c r="F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60</v>
      </c>
      <c r="C4" s="2" t="s">
        <v>62</v>
      </c>
      <c r="D4" s="6">
        <v>1</v>
      </c>
      <c r="E4" s="1" t="s">
        <v>61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14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3" r:id="rId1"/>
  <headerFooter>
    <oddHeader>&amp;L&amp;"Times New Roman CE,bold"&amp;10 Elektromosenergia-ellátás, villanyszerelés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6" sqref="G26"/>
    </sheetView>
  </sheetViews>
  <sheetFormatPr defaultColWidth="9.00390625" defaultRowHeight="15.75"/>
  <cols>
    <col min="1" max="1" width="4.25390625" style="8" customWidth="1"/>
    <col min="2" max="2" width="9.125" style="1" customWidth="1"/>
    <col min="3" max="3" width="36.625" style="1" customWidth="1"/>
    <col min="4" max="4" width="6.625" style="6" customWidth="1"/>
    <col min="5" max="5" width="6.625" style="1" customWidth="1"/>
    <col min="6" max="7" width="8.125" style="6" customWidth="1"/>
    <col min="8" max="9" width="10.125" style="6" customWidth="1"/>
    <col min="10" max="10" width="15.625" style="1" customWidth="1"/>
    <col min="11" max="16384" width="9.0039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64</v>
      </c>
      <c r="C2" s="2" t="s">
        <v>65</v>
      </c>
      <c r="D2" s="6">
        <v>1</v>
      </c>
      <c r="E2" s="1" t="s">
        <v>61</v>
      </c>
      <c r="F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14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scale="93" r:id="rId1"/>
  <headerFooter>
    <oddHeader>&amp;L&amp;"Times New Roman CE,bold"&amp;10 Szellőztetőberendezések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Béres Béláné</dc:creator>
  <cp:keywords/>
  <dc:description/>
  <cp:lastModifiedBy>Viszpc23</cp:lastModifiedBy>
  <dcterms:created xsi:type="dcterms:W3CDTF">2014-11-13T10:05:34Z</dcterms:created>
  <dcterms:modified xsi:type="dcterms:W3CDTF">2014-11-17T12:41:23Z</dcterms:modified>
  <cp:category/>
  <cp:version/>
  <cp:contentType/>
  <cp:contentStatus/>
</cp:coreProperties>
</file>