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640" activeTab="0"/>
  </bookViews>
  <sheets>
    <sheet name="Záradék" sheetId="1" r:id="rId1"/>
    <sheet name="Összesítő" sheetId="2" r:id="rId2"/>
    <sheet name="Irtás, föld- és sziklamunka" sheetId="3" r:id="rId3"/>
    <sheet name="Hideg- és melegburkolatok készí" sheetId="4" r:id="rId4"/>
    <sheet name="Fa- és műanyag szerkezet elhely" sheetId="5" r:id="rId5"/>
    <sheet name="Fém nyílászáró és épületlakatos" sheetId="6" r:id="rId6"/>
    <sheet name="Felületképzés" sheetId="7" r:id="rId7"/>
    <sheet name="Takarítási munka" sheetId="8" r:id="rId8"/>
  </sheets>
  <definedNames/>
  <calcPr fullCalcOnLoad="1"/>
</workbook>
</file>

<file path=xl/sharedStrings.xml><?xml version="1.0" encoding="utf-8"?>
<sst xmlns="http://schemas.openxmlformats.org/spreadsheetml/2006/main" count="136" uniqueCount="70">
  <si>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</si>
  <si>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</si>
  <si>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</si>
  <si>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</si>
  <si>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</si>
  <si>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</si>
  <si>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</si>
  <si>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</si>
  <si>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</si>
  <si>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</si>
  <si>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</si>
  <si>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</si>
  <si>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21-011-11.1</t>
  </si>
  <si>
    <t>klt.</t>
  </si>
  <si>
    <t>Építési törmelék konténeres elszállítása, lerakása, lerakóhelyi díjjal,</t>
  </si>
  <si>
    <t>Munkanem összesen:</t>
  </si>
  <si>
    <t>Irtás, föld- és sziklamunka</t>
  </si>
  <si>
    <t>42-090-3.2.2.2</t>
  </si>
  <si>
    <t>m2</t>
  </si>
  <si>
    <r>
      <t>Lapburkolat javítása; Fal- és pillérburkolat javítása 0,10-2,00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 terjedő felületen kivéséssel, pótlással,</t>
    </r>
  </si>
  <si>
    <t>Hideg- és melegburkolatok készítése, aljzat előkészítés</t>
  </si>
  <si>
    <t>44-000-1.2</t>
  </si>
  <si>
    <t>44-090-31.1</t>
  </si>
  <si>
    <t>m</t>
  </si>
  <si>
    <t>Ajtólapra v. ajtólapba szerelhető, autómata küszöb elhelyezése.</t>
  </si>
  <si>
    <r>
      <t>Fa nyílászáró szerkezetek bontása,  ajtó, ablak vagy kapu, 2,01-4,00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között</t>
    </r>
  </si>
  <si>
    <t>Fa- és műanyag szerkezet elhelyezése</t>
  </si>
  <si>
    <t>45-001-7.1.1.1-0132515</t>
  </si>
  <si>
    <t>db</t>
  </si>
  <si>
    <t>Kompozit üvegszálas beltéri ajtó elhelyezése, erős, könnyen karbantartható, alacsony vezetőképességű, környezetbarát, nem korrodálódó, UV- sav- és lúgálló, húzva sajtolt üvegszálból, egyszárnyú kivitelben, felületkezeléssel, szerelvényezve komplett</t>
  </si>
  <si>
    <t>Fém nyílászáró és épületlakatos-szerkezet elhelyezése</t>
  </si>
  <si>
    <t>47-000-1.99.1.2.1.2-0218023</t>
  </si>
  <si>
    <t>Belső festéseknél felület előkészítése, részmunkák; felület glettelése zsákos kiszerelésű anyagból (alapozóval, sarokvédelemmel), bármilyen padozatú helyiségben, vakolt felületen, 1,5 mm vastagságban tagolt felületen Rigips Rimano 0-3 belsőtéri</t>
  </si>
  <si>
    <t>nagyszilárdságú glettelő gipsz  ( Felület javítás ajtóbehelyezés után.)</t>
  </si>
  <si>
    <t>47-010-1.1.2-0419506</t>
  </si>
  <si>
    <t>Normál nem egyenletes nedvszívóképességű ásványi falfelületek alapozása, felületmegerősítése, vizes-diszperziós akril bázisú alapozóval, tagolt felületen POLI-FARBE Inntaler diszperziós mélyalapzó</t>
  </si>
  <si>
    <t>47-011-15.1.2.2-0160002</t>
  </si>
  <si>
    <t>Diszperziós festés műanyag bázisú vizes-diszperziós  fehér vagy gyárilag színezett festékkel, új vagy régi lekapart, előkészített alapfelületen  vagy jól tapadó meglévő festékrétegen, beton felületen, két rétegben, tagolt sima felületen POLI-FARBE Medi</t>
  </si>
  <si>
    <t>farbe kórházfesték, beltéri dekorációs bevonat ( Felület javítás ajtóbehelyezés után.)</t>
  </si>
  <si>
    <t>47-011-44</t>
  </si>
  <si>
    <t>Klt.</t>
  </si>
  <si>
    <t>Belső festésnél maszkolás, takarás készítése. festőszalag takarással.</t>
  </si>
  <si>
    <t>Felületképzés</t>
  </si>
  <si>
    <t>90-008-1-0190081</t>
  </si>
  <si>
    <t>100 m2</t>
  </si>
  <si>
    <t>Festés előtt burkolatok takarásának készítése Agró fólia, 0,20 mm</t>
  </si>
  <si>
    <t>90-008-2</t>
  </si>
  <si>
    <t>Festés után burkolatok takarásának felszedése</t>
  </si>
  <si>
    <t>Takarítási munka</t>
  </si>
  <si>
    <t>Összesen:</t>
  </si>
  <si>
    <t xml:space="preserve">Megnevezés:                            </t>
  </si>
  <si>
    <t xml:space="preserve">                                       </t>
  </si>
  <si>
    <t xml:space="preserve">Tiszaújváros Városi Rendelőintézet     </t>
  </si>
  <si>
    <t xml:space="preserve">A munka leírása:                       </t>
  </si>
  <si>
    <t>Ügyelet - hangszigetelt ajtó beépítése.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</si>
  <si>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</si>
  <si>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</si>
  <si>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</si>
  <si>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</si>
  <si>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</si>
  <si>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</si>
  <si>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</si>
  <si>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</si>
  <si>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</si>
  <si>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</si>
  <si>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</si>
  <si>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3580 Tiszaújváros, Bethlen Gábor út 11-13</t>
  </si>
  <si>
    <t xml:space="preserve"> Kelt:      ……………………           </t>
  </si>
  <si>
    <t>750×2100-1100×2400 mm névleges méretig BBB-Glas kompozit üvegszálas hangszigetelt beltéri ajtó. egyszárnyú, 110x210cm minimum 32 dB hanggátlású</t>
  </si>
  <si>
    <t>5. számú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</si>
</sst>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39" fillId="0" borderId="0" xfId="0" applyFont="1" applyAlignment="1">
      <alignment vertical="top" wrapText="1"/>
    </xf>
    <xf numFmtId="49" fontId="39" fillId="0" borderId="0" xfId="0" applyNumberFormat="1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39" fillId="0" borderId="0" xfId="0" applyFont="1" applyAlignment="1">
      <alignment horizontal="right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1" fillId="0" borderId="11" xfId="0" applyFont="1" applyBorder="1" applyAlignment="1">
      <alignment vertical="top"/>
    </xf>
    <xf numFmtId="10" fontId="41" fillId="0" borderId="11" xfId="0" applyNumberFormat="1" applyFont="1" applyBorder="1" applyAlignment="1">
      <alignment vertical="top"/>
    </xf>
    <xf numFmtId="0" fontId="41" fillId="0" borderId="0" xfId="0" applyFont="1" applyAlignment="1">
      <alignment horizontal="left" vertical="top"/>
    </xf>
    <xf numFmtId="0" fontId="41" fillId="0" borderId="11" xfId="0" applyFont="1" applyBorder="1" applyAlignment="1">
      <alignment horizontal="right"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center" vertical="top"/>
    </xf>
    <xf numFmtId="0" fontId="41" fillId="0" borderId="12" xfId="0" applyFont="1" applyBorder="1" applyAlignment="1">
      <alignment horizontal="center" vertical="top"/>
    </xf>
    <xf numFmtId="0" fontId="41" fillId="0" borderId="11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="18" customFormat="1" ht="15.75">
      <c r="D1" s="18" t="s">
        <v>69</v>
      </c>
    </row>
    <row r="2" spans="1:4" ht="15.75">
      <c r="A2" s="19"/>
      <c r="B2" s="19"/>
      <c r="C2" s="19"/>
      <c r="D2" s="19"/>
    </row>
    <row r="3" spans="1:4" ht="15.75">
      <c r="A3" s="19"/>
      <c r="B3" s="19"/>
      <c r="C3" s="19"/>
      <c r="D3" s="19"/>
    </row>
    <row r="5" spans="1:3" ht="15.75">
      <c r="A5" s="10" t="s">
        <v>50</v>
      </c>
      <c r="C5" s="10" t="s">
        <v>51</v>
      </c>
    </row>
    <row r="6" spans="1:3" ht="15.75">
      <c r="A6" s="10" t="s">
        <v>52</v>
      </c>
      <c r="C6" s="10" t="s">
        <v>51</v>
      </c>
    </row>
    <row r="7" spans="1:3" ht="15.75">
      <c r="A7" s="10" t="s">
        <v>66</v>
      </c>
      <c r="C7" s="10" t="s">
        <v>67</v>
      </c>
    </row>
    <row r="8" spans="1:3" ht="15.75">
      <c r="A8" s="10" t="s">
        <v>51</v>
      </c>
      <c r="C8" s="10" t="s">
        <v>51</v>
      </c>
    </row>
    <row r="9" spans="1:3" ht="15.75">
      <c r="A9" s="10" t="s">
        <v>53</v>
      </c>
      <c r="C9" s="10" t="s">
        <v>51</v>
      </c>
    </row>
    <row r="10" spans="1:3" ht="15.75">
      <c r="A10" s="10" t="s">
        <v>54</v>
      </c>
      <c r="C10" s="10" t="s">
        <v>51</v>
      </c>
    </row>
    <row r="11" spans="1:3" ht="15.75">
      <c r="A11" s="10" t="s">
        <v>51</v>
      </c>
      <c r="C11" s="10" t="s">
        <v>51</v>
      </c>
    </row>
    <row r="12" ht="15.75">
      <c r="A12" s="10" t="s">
        <v>55</v>
      </c>
    </row>
    <row r="13" ht="15.75">
      <c r="A13" s="10" t="s">
        <v>55</v>
      </c>
    </row>
    <row r="14" ht="15.75">
      <c r="A14" s="10" t="s">
        <v>55</v>
      </c>
    </row>
    <row r="15" ht="15.75">
      <c r="A15" s="10" t="s">
        <v>55</v>
      </c>
    </row>
    <row r="16" ht="15.75">
      <c r="A16" s="10" t="s">
        <v>55</v>
      </c>
    </row>
    <row r="18" spans="1:4" ht="15.75">
      <c r="A18" s="20" t="s">
        <v>56</v>
      </c>
      <c r="B18" s="20"/>
      <c r="C18" s="20"/>
      <c r="D18" s="20"/>
    </row>
    <row r="19" spans="1:4" ht="15.75">
      <c r="A19" s="14" t="s">
        <v>57</v>
      </c>
      <c r="B19" s="14"/>
      <c r="C19" s="17" t="s">
        <v>58</v>
      </c>
      <c r="D19" s="17" t="s">
        <v>59</v>
      </c>
    </row>
    <row r="20" spans="1:4" ht="15.75">
      <c r="A20" s="14" t="s">
        <v>60</v>
      </c>
      <c r="B20" s="14"/>
      <c r="C20" s="14">
        <f>ROUND(SUM(Összesítő!B2:B7),0)</f>
        <v>0</v>
      </c>
      <c r="D20" s="14">
        <f>ROUND(SUM(Összesítő!C2:C7),0)</f>
        <v>0</v>
      </c>
    </row>
    <row r="21" spans="1:4" ht="15.75">
      <c r="A21" s="14" t="s">
        <v>61</v>
      </c>
      <c r="B21" s="14"/>
      <c r="C21" s="14">
        <f>ROUND(C20,0)</f>
        <v>0</v>
      </c>
      <c r="D21" s="14">
        <f>ROUND(D20,0)</f>
        <v>0</v>
      </c>
    </row>
    <row r="22" spans="1:4" ht="15.75">
      <c r="A22" s="10" t="s">
        <v>62</v>
      </c>
      <c r="C22" s="21">
        <f>ROUND(C21+D21,0)</f>
        <v>0</v>
      </c>
      <c r="D22" s="21"/>
    </row>
    <row r="23" spans="1:4" ht="15.75">
      <c r="A23" s="14" t="s">
        <v>63</v>
      </c>
      <c r="B23" s="15">
        <v>0.27</v>
      </c>
      <c r="C23" s="22">
        <f>ROUND(C22*B23,0)</f>
        <v>0</v>
      </c>
      <c r="D23" s="22"/>
    </row>
    <row r="24" spans="1:4" ht="15.75">
      <c r="A24" s="14" t="s">
        <v>64</v>
      </c>
      <c r="B24" s="14"/>
      <c r="C24" s="23">
        <f>ROUND(C22+C23,0)</f>
        <v>0</v>
      </c>
      <c r="D24" s="23"/>
    </row>
    <row r="28" spans="2:3" ht="15.75">
      <c r="B28" s="21" t="s">
        <v>65</v>
      </c>
      <c r="C28" s="21"/>
    </row>
    <row r="30" ht="15.75">
      <c r="A30" s="16"/>
    </row>
    <row r="31" ht="15.75">
      <c r="A31" s="16"/>
    </row>
    <row r="32" ht="15.75">
      <c r="A32" s="16"/>
    </row>
  </sheetData>
  <sheetProtection/>
  <mergeCells count="7">
    <mergeCell ref="A2:D2"/>
    <mergeCell ref="A3:D3"/>
    <mergeCell ref="A18:D18"/>
    <mergeCell ref="C22:D22"/>
    <mergeCell ref="C23:D23"/>
    <mergeCell ref="C24:D24"/>
    <mergeCell ref="B28:C28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16</v>
      </c>
      <c r="B2" s="11">
        <f>'Irtás, föld- és sziklamunka'!H4</f>
        <v>0</v>
      </c>
      <c r="C2" s="11">
        <f>'Irtás, föld- és sziklamunka'!I4</f>
        <v>0</v>
      </c>
    </row>
    <row r="3" spans="1:3" ht="31.5">
      <c r="A3" s="11" t="s">
        <v>20</v>
      </c>
      <c r="B3" s="11">
        <f>'Hideg- és melegburkolatok készí'!H4</f>
        <v>0</v>
      </c>
      <c r="C3" s="11">
        <f>'Hideg- és melegburkolatok készí'!I4</f>
        <v>0</v>
      </c>
    </row>
    <row r="4" spans="1:3" ht="15.75">
      <c r="A4" s="11" t="s">
        <v>26</v>
      </c>
      <c r="B4" s="11">
        <f>'Fa- és műanyag szerkezet elhely'!H6</f>
        <v>0</v>
      </c>
      <c r="C4" s="11">
        <f>'Fa- és műanyag szerkezet elhely'!I6</f>
        <v>0</v>
      </c>
    </row>
    <row r="5" spans="1:3" ht="31.5">
      <c r="A5" s="11" t="s">
        <v>30</v>
      </c>
      <c r="B5" s="11">
        <f>'Fém nyílászáró és épületlakatos'!H5</f>
        <v>0</v>
      </c>
      <c r="C5" s="11">
        <f>'Fém nyílászáró és épületlakatos'!I5</f>
        <v>0</v>
      </c>
    </row>
    <row r="6" spans="1:3" ht="15.75">
      <c r="A6" s="11" t="s">
        <v>42</v>
      </c>
      <c r="B6" s="11">
        <f>Felületképzés!H12</f>
        <v>0</v>
      </c>
      <c r="C6" s="11">
        <f>Felületképzés!I12</f>
        <v>0</v>
      </c>
    </row>
    <row r="7" spans="1:3" ht="15.75">
      <c r="A7" s="11" t="s">
        <v>48</v>
      </c>
      <c r="B7" s="11">
        <f>'Takarítási munka'!H6</f>
        <v>0</v>
      </c>
      <c r="C7" s="11">
        <f>'Takarítási munka'!I6</f>
        <v>0</v>
      </c>
    </row>
    <row r="8" spans="1:3" s="12" customFormat="1" ht="15.75">
      <c r="A8" s="12" t="s">
        <v>49</v>
      </c>
      <c r="B8" s="12">
        <f>ROUND(SUM(B2:B7),0)</f>
        <v>0</v>
      </c>
      <c r="C8" s="12">
        <f>ROUND(SUM(C2:C7),0)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12</v>
      </c>
      <c r="C2" s="2" t="s">
        <v>14</v>
      </c>
      <c r="D2" s="6">
        <v>1</v>
      </c>
      <c r="E2" s="1" t="s">
        <v>13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Irtás, föld- és sziklamunka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41.25">
      <c r="A2" s="8">
        <v>1</v>
      </c>
      <c r="B2" s="1" t="s">
        <v>17</v>
      </c>
      <c r="C2" s="2" t="s">
        <v>19</v>
      </c>
      <c r="D2" s="6">
        <v>2</v>
      </c>
      <c r="E2" s="1" t="s">
        <v>18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Hideg- és melegburkolatok készítése, aljzat előkészítés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8.5">
      <c r="A2" s="8">
        <v>1</v>
      </c>
      <c r="B2" s="1" t="s">
        <v>21</v>
      </c>
      <c r="C2" s="2" t="s">
        <v>25</v>
      </c>
      <c r="D2" s="6">
        <v>2.25</v>
      </c>
      <c r="E2" s="1" t="s">
        <v>18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22</v>
      </c>
      <c r="C4" s="2" t="s">
        <v>24</v>
      </c>
      <c r="D4" s="6">
        <v>1</v>
      </c>
      <c r="E4" s="1" t="s">
        <v>23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15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Fa- és műanyag szerkezet elhelyezése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27</v>
      </c>
      <c r="C2" s="2" t="s">
        <v>29</v>
      </c>
      <c r="D2" s="6">
        <v>1</v>
      </c>
      <c r="E2" s="1" t="s">
        <v>28</v>
      </c>
      <c r="H2" s="6">
        <f>ROUND(D2*F2,0)</f>
        <v>0</v>
      </c>
      <c r="I2" s="6">
        <f>ROUND(D2*G2,0)</f>
        <v>0</v>
      </c>
    </row>
    <row r="3" ht="51">
      <c r="C3" s="2" t="s">
        <v>68</v>
      </c>
    </row>
    <row r="5" spans="1:9" s="9" customFormat="1" ht="12.75">
      <c r="A5" s="7"/>
      <c r="B5" s="3"/>
      <c r="C5" s="3" t="s">
        <v>15</v>
      </c>
      <c r="D5" s="5"/>
      <c r="E5" s="3"/>
      <c r="F5" s="5"/>
      <c r="G5" s="5"/>
      <c r="H5" s="5">
        <f>ROUND(SUM(H2:H4),0)</f>
        <v>0</v>
      </c>
      <c r="I5" s="5">
        <f>ROUND(SUM(I2:I4),0)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Fém nyílászáró és épületlakatos-szerkezet elhelyezése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31</v>
      </c>
      <c r="C2" s="2" t="s">
        <v>32</v>
      </c>
      <c r="D2" s="6">
        <v>10</v>
      </c>
      <c r="E2" s="1" t="s">
        <v>18</v>
      </c>
      <c r="H2" s="6">
        <f>ROUND(D2*F2,0)</f>
        <v>0</v>
      </c>
      <c r="I2" s="6">
        <f>ROUND(D2*G2,0)</f>
        <v>0</v>
      </c>
    </row>
    <row r="3" ht="25.5">
      <c r="C3" s="2" t="s">
        <v>33</v>
      </c>
    </row>
    <row r="5" spans="1:9" ht="63.75">
      <c r="A5" s="8">
        <v>2</v>
      </c>
      <c r="B5" s="1" t="s">
        <v>34</v>
      </c>
      <c r="C5" s="2" t="s">
        <v>35</v>
      </c>
      <c r="D5" s="6">
        <v>10</v>
      </c>
      <c r="E5" s="1" t="s">
        <v>18</v>
      </c>
      <c r="H5" s="6">
        <f>ROUND(D5*F5,0)</f>
        <v>0</v>
      </c>
      <c r="I5" s="6">
        <f>ROUND(D5*G5,0)</f>
        <v>0</v>
      </c>
    </row>
    <row r="7" spans="1:9" ht="76.5">
      <c r="A7" s="8">
        <v>3</v>
      </c>
      <c r="B7" s="1" t="s">
        <v>36</v>
      </c>
      <c r="C7" s="2" t="s">
        <v>37</v>
      </c>
      <c r="D7" s="6">
        <v>10</v>
      </c>
      <c r="E7" s="1" t="s">
        <v>18</v>
      </c>
      <c r="H7" s="6">
        <f>ROUND(D7*F7,0)</f>
        <v>0</v>
      </c>
      <c r="I7" s="6">
        <f>ROUND(D7*G7,0)</f>
        <v>0</v>
      </c>
    </row>
    <row r="8" ht="25.5">
      <c r="C8" s="2" t="s">
        <v>38</v>
      </c>
    </row>
    <row r="10" spans="1:9" ht="25.5">
      <c r="A10" s="8">
        <v>4</v>
      </c>
      <c r="B10" s="1" t="s">
        <v>39</v>
      </c>
      <c r="C10" s="2" t="s">
        <v>41</v>
      </c>
      <c r="D10" s="6">
        <v>1</v>
      </c>
      <c r="E10" s="1" t="s">
        <v>40</v>
      </c>
      <c r="H10" s="6">
        <f>ROUND(D10*F10,0)</f>
        <v>0</v>
      </c>
      <c r="I10" s="6">
        <f>ROUND(D10*G10,0)</f>
        <v>0</v>
      </c>
    </row>
    <row r="12" spans="1:9" s="9" customFormat="1" ht="12.75">
      <c r="A12" s="7"/>
      <c r="B12" s="3"/>
      <c r="C12" s="3" t="s">
        <v>15</v>
      </c>
      <c r="D12" s="5"/>
      <c r="E12" s="3"/>
      <c r="F12" s="5"/>
      <c r="G12" s="5"/>
      <c r="H12" s="5">
        <f>ROUND(SUM(H2:H11),0)</f>
        <v>0</v>
      </c>
      <c r="I12" s="5">
        <f>ROUND(SUM(I2:I11),0)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Felületképzés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43</v>
      </c>
      <c r="C2" s="2" t="s">
        <v>45</v>
      </c>
      <c r="D2" s="6">
        <v>0.2</v>
      </c>
      <c r="E2" s="1" t="s">
        <v>44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46</v>
      </c>
      <c r="C4" s="2" t="s">
        <v>47</v>
      </c>
      <c r="D4" s="6">
        <v>0.2</v>
      </c>
      <c r="E4" s="1" t="s">
        <v>44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15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Takarítási munka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Nándi</dc:creator>
  <cp:keywords/>
  <dc:description/>
  <cp:lastModifiedBy>gazdasag.v</cp:lastModifiedBy>
  <dcterms:created xsi:type="dcterms:W3CDTF">2017-03-28T20:09:25Z</dcterms:created>
  <dcterms:modified xsi:type="dcterms:W3CDTF">2017-05-15T07:18:31Z</dcterms:modified>
  <cp:category/>
  <cp:version/>
  <cp:contentType/>
  <cp:contentStatus/>
</cp:coreProperties>
</file>