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625" firstSheet="1" activeTab="2"/>
  </bookViews>
  <sheets>
    <sheet name="Záradék" sheetId="1" r:id="rId1"/>
    <sheet name="Összesítő" sheetId="2" r:id="rId2"/>
    <sheet name="Elektromosenergia-ellátás, vill" sheetId="3" r:id="rId3"/>
  </sheets>
  <definedNames/>
  <calcPr fullCalcOnLoad="1"/>
</workbook>
</file>

<file path=xl/sharedStrings.xml><?xml version="1.0" encoding="utf-8"?>
<sst xmlns="http://schemas.openxmlformats.org/spreadsheetml/2006/main" count="122" uniqueCount="83">
  <si>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</si>
  <si>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</si>
  <si>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</si>
  <si>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</si>
  <si>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</si>
  <si>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</si>
  <si>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</si>
  <si>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</si>
  <si>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</si>
  <si>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</si>
  <si>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</si>
  <si>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</si>
  <si>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71-000-2.1</t>
  </si>
  <si>
    <t>m</t>
  </si>
  <si>
    <t>Villámhárító leszerelése, felfogó vezeték</t>
  </si>
  <si>
    <t>71-000-2.3.1</t>
  </si>
  <si>
    <t>Villámhárító leszerelése, levezető vezeték leszerelése, téglafalról</t>
  </si>
  <si>
    <t>71-013-1.2.1-0310301</t>
  </si>
  <si>
    <t>71-013-2.1.1-0310301</t>
  </si>
  <si>
    <t>71-013-3.2.2-0555241</t>
  </si>
  <si>
    <t>db</t>
  </si>
  <si>
    <t>71-013-5.1-0310357</t>
  </si>
  <si>
    <t>71-013-5.1-0555252</t>
  </si>
  <si>
    <t>71-013-5.5.1-0310372</t>
  </si>
  <si>
    <t>71-013-5.6-0555395</t>
  </si>
  <si>
    <t>Villám- és érintésvédelmi hálózat tartozékainak szerelése, védőburkolat elhelyezése ELECTRAPLAN ZIN OU 1,7 m, L profilos vezetékvédő 1,7m, Cikkszám: 8586012251903</t>
  </si>
  <si>
    <t>71-013-5.8-0310381</t>
  </si>
  <si>
    <t>71-013-9</t>
  </si>
  <si>
    <t>mp*</t>
  </si>
  <si>
    <t>Villám és érintésvédelmi mérés és jegyzőkönyv készítése</t>
  </si>
  <si>
    <t>71-013-10.1-0555051</t>
  </si>
  <si>
    <t>71-013-10.4-0310411</t>
  </si>
  <si>
    <t>71-013-11.1.4-0310205</t>
  </si>
  <si>
    <t>Villám- és érintésvédelmi hálózatok, nagyenergiájú túlfeszültség-levezető elhelyezése feszültségmentes kapcsolótérben, kalapsínre szerelve, hálózatok védelmére, 3 fázisú, 5 vezetős (B fokozat) OBO szikraközös túlfeszültség-levezető, 5 év garanciával, 3xMC 50 B + 1xMC 125 B/NPE, R.sz.: 5096847 és 5096863</t>
  </si>
  <si>
    <t>71-013-11.8.1-0310251</t>
  </si>
  <si>
    <t>Villám- és érintésvédelmi hálózatok, informatikai, adatvonal és méréstechnikai védelmi eszközök, adatvonalak, telefonvonalak túlfeszültségvédelme OBO telefonhálózati kombinált védelem, 4 eres, 5 év garanciával, RJ 11-Tele/4-C, R.sz.: 5081920</t>
  </si>
  <si>
    <t>Munkanem összesen:</t>
  </si>
  <si>
    <t>Elektromosenergia-ellátás, villanyszerelés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</si>
  <si>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</si>
  <si>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</si>
  <si>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</si>
  <si>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</si>
  <si>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</si>
  <si>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</si>
  <si>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</si>
  <si>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</si>
  <si>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</si>
  <si>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</si>
  <si>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</si>
  <si>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</si>
  <si>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</si>
  <si>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</si>
  <si>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</si>
  <si>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</si>
  <si>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</si>
  <si>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</si>
  <si>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</si>
  <si>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</si>
  <si>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</si>
  <si>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</si>
  <si>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Villámhárító felfogóvezető szerelése, előre elkészített tartószerkezetre, sodronyból, kör- vagy laposacélból, lapos tetőn, betongúlára szerelve, 60 mm²-ig horganyzott köracél, 8 mm, RD8, JP100008</t>
  </si>
  <si>
    <t>Villámhárító levezető szerelése, előre elkészített tartószerkezetre, sodronyból, kör- vagy laposacélból, épületszerkezeten kívül, tartóra szerelve, 60 mm²-ig  horganyzott köracél, 8 mm, RD8, R.sz.: JP100008</t>
  </si>
  <si>
    <t>Villám- és érintésvédelmi hálózat tartozékainak szerelése, felfogórúd szívócsúccsal  1,0 m-es alumínium, 10 mm, köracél csatlakozóval, R.sz.: JP103125</t>
  </si>
  <si>
    <t>Villám- és érintésvédelmi hálózat tartozékainak szerelése, felfogórúd szívócsúccsal  1,5 m-es alumínium, 16/10 mm, betongúlára rögzítvr köracél csatlakozóval, R.sz.: JP103111+103103</t>
  </si>
  <si>
    <t>Villám- és érintésvédelmi hálózat tartozékainak szerelése, földelő rúd vagy cső, 4 m hosszúságig keresztföldelő, 3 m hosszú, 50x50 mm, köracél csatlakozóval, R.sz.: JP110300</t>
  </si>
  <si>
    <t>Villám- és érintésvédelmi hálózat tartozékainak szerelése, mérési hely kialakítása (vizsgáló összekötő), 2 csavaros, 8/10-es köracélhoz, R.sz.: JP1332</t>
  </si>
  <si>
    <t>Villámvédelmi hálózat tartószerkezeteinek szerelése, beton- vagy műanyag gúla , vezetéktartó műanyag gúla, Cikkszám: JP111600</t>
  </si>
  <si>
    <t>Villámvédelmi hálózat tartószerkezeteinek szerelése, levezető téglaszerkezetbe rögzített bilinccsel vezetéktartó, 8/10 mm körvezetőhöz, becsavarható, R.sz.: JP110171</t>
  </si>
  <si>
    <t>"K"</t>
  </si>
  <si>
    <t>tekercs</t>
  </si>
  <si>
    <t>Multikapocs leágazásokhoz 8/10mm R.sz.: JP111270</t>
  </si>
  <si>
    <t>Egyenes toldó Rd8/10 körvezetőhöz R.sz.: JP2100</t>
  </si>
  <si>
    <t>Figyelmeztető tábla kihelyezése vizsgáló összekötőkhöz</t>
  </si>
  <si>
    <t>Rd 10 összekötő vezeték földelő és vizsgáló összekötő között R.sz.:JP100010</t>
  </si>
  <si>
    <t>fm</t>
  </si>
  <si>
    <t>Végdarab földelés csatlakozáshoz Rd10 vezetékkel R.sz.: JP1383</t>
  </si>
  <si>
    <t>Korrózióvédő szalag elhelyezése talaj szinten levezetőre R.sz.:JP1025</t>
  </si>
  <si>
    <t>Földelő- és/vagy védővezető szerelése, előre elkészített tartószerkezetre, laposacélból, 101 - 150 mm² között  30x3.5 mm-es laposvas Rsz.: JP100336</t>
  </si>
  <si>
    <t>Keresztösszekötő laposvas és körvezető kapcsolatához r.sz.: JP1322</t>
  </si>
  <si>
    <t>klt</t>
  </si>
  <si>
    <t>Bontott beton törmelék elszállítása hulladék lerakóba</t>
  </si>
  <si>
    <t>Tiszaújvárosi Sportcentrum Súlyemelő klubház</t>
  </si>
  <si>
    <t>villámvédelem kiépítése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</si>
</sst>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165" fontId="39" fillId="0" borderId="10" xfId="40" applyNumberFormat="1" applyFont="1" applyBorder="1" applyAlignment="1">
      <alignment horizontal="right" vertical="top" wrapText="1"/>
    </xf>
    <xf numFmtId="165" fontId="38" fillId="0" borderId="0" xfId="40" applyNumberFormat="1" applyFont="1" applyAlignment="1">
      <alignment horizontal="right" vertical="top" wrapText="1"/>
    </xf>
    <xf numFmtId="165" fontId="38" fillId="0" borderId="0" xfId="40" applyNumberFormat="1" applyFont="1" applyFill="1" applyAlignment="1">
      <alignment horizontal="right" vertical="top" wrapText="1"/>
    </xf>
    <xf numFmtId="165" fontId="41" fillId="0" borderId="10" xfId="40" applyNumberFormat="1" applyFont="1" applyBorder="1" applyAlignment="1">
      <alignment horizontal="right" vertical="top" wrapText="1"/>
    </xf>
    <xf numFmtId="165" fontId="40" fillId="0" borderId="0" xfId="40" applyNumberFormat="1" applyFont="1" applyAlignment="1">
      <alignment vertical="top" wrapText="1"/>
    </xf>
    <xf numFmtId="165" fontId="41" fillId="0" borderId="10" xfId="40" applyNumberFormat="1" applyFont="1" applyBorder="1" applyAlignment="1">
      <alignment vertical="top" wrapText="1"/>
    </xf>
    <xf numFmtId="165" fontId="40" fillId="0" borderId="0" xfId="40" applyNumberFormat="1" applyFont="1" applyAlignment="1">
      <alignment vertical="top"/>
    </xf>
    <xf numFmtId="165" fontId="40" fillId="0" borderId="11" xfId="40" applyNumberFormat="1" applyFont="1" applyBorder="1" applyAlignment="1">
      <alignment horizontal="right" vertical="top"/>
    </xf>
    <xf numFmtId="165" fontId="40" fillId="0" borderId="11" xfId="40" applyNumberFormat="1" applyFont="1" applyBorder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0" fillId="0" borderId="12" xfId="40" applyNumberFormat="1" applyFont="1" applyBorder="1" applyAlignment="1">
      <alignment horizontal="center" vertical="top"/>
    </xf>
    <xf numFmtId="165" fontId="40" fillId="0" borderId="11" xfId="40" applyNumberFormat="1" applyFont="1" applyBorder="1" applyAlignment="1">
      <alignment horizontal="center" vertical="top"/>
    </xf>
    <xf numFmtId="165" fontId="40" fillId="0" borderId="10" xfId="40" applyNumberFormat="1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22" customWidth="1"/>
    <col min="5" max="16384" width="9.140625" style="9" customWidth="1"/>
  </cols>
  <sheetData>
    <row r="1" spans="1:4" s="12" customFormat="1" ht="15.75">
      <c r="A1" s="25"/>
      <c r="B1" s="26"/>
      <c r="C1" s="26"/>
      <c r="D1" s="26"/>
    </row>
    <row r="2" spans="1:4" s="12" customFormat="1" ht="15.75">
      <c r="A2" s="25"/>
      <c r="B2" s="26"/>
      <c r="C2" s="26"/>
      <c r="D2" s="26"/>
    </row>
    <row r="3" spans="1:4" s="12" customFormat="1" ht="15.75">
      <c r="A3" s="25"/>
      <c r="B3" s="26"/>
      <c r="C3" s="26"/>
      <c r="D3" s="26"/>
    </row>
    <row r="4" spans="1:4" ht="15.75">
      <c r="A4" s="27"/>
      <c r="B4" s="26"/>
      <c r="C4" s="26"/>
      <c r="D4" s="26"/>
    </row>
    <row r="5" spans="1:4" ht="15.75">
      <c r="A5" s="27"/>
      <c r="B5" s="26"/>
      <c r="C5" s="26"/>
      <c r="D5" s="26"/>
    </row>
    <row r="6" spans="1:4" ht="15.75">
      <c r="A6" s="27"/>
      <c r="B6" s="26"/>
      <c r="C6" s="26"/>
      <c r="D6" s="26"/>
    </row>
    <row r="7" spans="1:4" ht="15.75">
      <c r="A7" s="27"/>
      <c r="B7" s="26"/>
      <c r="C7" s="26"/>
      <c r="D7" s="26"/>
    </row>
    <row r="9" spans="1:3" ht="15.75">
      <c r="A9" s="9" t="s">
        <v>39</v>
      </c>
      <c r="C9" s="22" t="s">
        <v>40</v>
      </c>
    </row>
    <row r="10" spans="1:3" ht="15.75">
      <c r="A10" s="9" t="s">
        <v>40</v>
      </c>
      <c r="C10" s="22" t="s">
        <v>40</v>
      </c>
    </row>
    <row r="11" spans="1:3" ht="15.75">
      <c r="A11" s="9" t="s">
        <v>41</v>
      </c>
      <c r="C11" s="22" t="s">
        <v>42</v>
      </c>
    </row>
    <row r="12" spans="1:3" ht="15.75">
      <c r="A12" s="9" t="s">
        <v>40</v>
      </c>
      <c r="C12" s="22" t="s">
        <v>43</v>
      </c>
    </row>
    <row r="13" spans="1:3" ht="15.75">
      <c r="A13" s="9" t="s">
        <v>40</v>
      </c>
      <c r="C13" s="22" t="s">
        <v>44</v>
      </c>
    </row>
    <row r="14" spans="1:3" ht="15.75">
      <c r="A14" s="9" t="s">
        <v>40</v>
      </c>
      <c r="C14" s="22" t="s">
        <v>45</v>
      </c>
    </row>
    <row r="15" spans="1:3" ht="15.75">
      <c r="A15" s="9" t="s">
        <v>46</v>
      </c>
      <c r="C15" s="22" t="s">
        <v>47</v>
      </c>
    </row>
    <row r="16" ht="15.75">
      <c r="A16" s="9" t="s">
        <v>81</v>
      </c>
    </row>
    <row r="17" ht="15.75">
      <c r="A17" s="9" t="s">
        <v>82</v>
      </c>
    </row>
    <row r="18" ht="15.75">
      <c r="A18" s="9" t="s">
        <v>48</v>
      </c>
    </row>
    <row r="19" ht="15.75">
      <c r="A19" s="9" t="s">
        <v>49</v>
      </c>
    </row>
    <row r="20" ht="15.75">
      <c r="A20" s="9" t="s">
        <v>48</v>
      </c>
    </row>
    <row r="22" spans="1:4" ht="15.75">
      <c r="A22" s="28" t="s">
        <v>50</v>
      </c>
      <c r="B22" s="29"/>
      <c r="C22" s="29"/>
      <c r="D22" s="29"/>
    </row>
    <row r="23" spans="1:4" ht="15.75">
      <c r="A23" s="13" t="s">
        <v>51</v>
      </c>
      <c r="B23" s="13"/>
      <c r="C23" s="23" t="s">
        <v>52</v>
      </c>
      <c r="D23" s="23" t="s">
        <v>53</v>
      </c>
    </row>
    <row r="24" spans="1:4" ht="15.75">
      <c r="A24" s="13" t="s">
        <v>54</v>
      </c>
      <c r="B24" s="13"/>
      <c r="C24" s="24">
        <f>ROUND(SUM(Összesítő!B2:B2),0)</f>
        <v>0</v>
      </c>
      <c r="D24" s="24">
        <f>ROUND(SUM(Összesítő!C2:C2),0)</f>
        <v>0</v>
      </c>
    </row>
    <row r="25" spans="1:4" ht="15.75">
      <c r="A25" s="13" t="s">
        <v>55</v>
      </c>
      <c r="B25" s="13"/>
      <c r="C25" s="24">
        <f>ROUND(C24,0)</f>
        <v>0</v>
      </c>
      <c r="D25" s="24">
        <f>ROUND(D24,0)</f>
        <v>0</v>
      </c>
    </row>
    <row r="26" spans="1:4" ht="15.75">
      <c r="A26" s="9" t="s">
        <v>56</v>
      </c>
      <c r="C26" s="30">
        <f>ROUND(C25+D25,0)</f>
        <v>0</v>
      </c>
      <c r="D26" s="30"/>
    </row>
    <row r="27" spans="1:4" ht="15.75">
      <c r="A27" s="13" t="s">
        <v>57</v>
      </c>
      <c r="B27" s="14">
        <v>0.27</v>
      </c>
      <c r="C27" s="31">
        <f>ROUND(C26*B27,0)</f>
        <v>0</v>
      </c>
      <c r="D27" s="31"/>
    </row>
    <row r="28" spans="1:4" ht="15.75">
      <c r="A28" s="13" t="s">
        <v>58</v>
      </c>
      <c r="B28" s="13"/>
      <c r="C28" s="32">
        <f>ROUND(C26+C27,0)</f>
        <v>0</v>
      </c>
      <c r="D28" s="32"/>
    </row>
    <row r="32" spans="2:3" ht="15.75">
      <c r="B32" s="33" t="s">
        <v>59</v>
      </c>
      <c r="C32" s="33"/>
    </row>
    <row r="34" ht="15.75">
      <c r="A34" s="15"/>
    </row>
    <row r="35" ht="15.75">
      <c r="A35" s="15"/>
    </row>
    <row r="36" ht="15.75">
      <c r="A36" s="15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36.421875" style="10" customWidth="1"/>
    <col min="2" max="3" width="20.7109375" style="20" customWidth="1"/>
    <col min="4" max="16384" width="9.140625" style="10" customWidth="1"/>
  </cols>
  <sheetData>
    <row r="1" spans="1:3" s="11" customFormat="1" ht="15.75">
      <c r="A1" s="11" t="s">
        <v>0</v>
      </c>
      <c r="B1" s="19" t="s">
        <v>1</v>
      </c>
      <c r="C1" s="19" t="s">
        <v>2</v>
      </c>
    </row>
    <row r="2" spans="1:3" ht="31.5">
      <c r="A2" s="10" t="s">
        <v>37</v>
      </c>
      <c r="B2" s="20">
        <f>'Elektromosenergia-ellátás, vill'!H49</f>
        <v>0</v>
      </c>
      <c r="C2" s="20">
        <f>'Elektromosenergia-ellátás, vill'!I49</f>
        <v>0</v>
      </c>
    </row>
    <row r="3" spans="1:3" s="11" customFormat="1" ht="15.75">
      <c r="A3" s="11" t="s">
        <v>38</v>
      </c>
      <c r="B3" s="21">
        <f>ROUND(SUM(B2:B2),0)</f>
        <v>0</v>
      </c>
      <c r="C3" s="21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31">
      <selection activeCell="G57" sqref="G5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17" customWidth="1"/>
    <col min="8" max="9" width="9.7109375" style="17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16" t="s">
        <v>8</v>
      </c>
      <c r="G1" s="16" t="s">
        <v>9</v>
      </c>
      <c r="H1" s="16" t="s">
        <v>10</v>
      </c>
      <c r="I1" s="16" t="s">
        <v>11</v>
      </c>
    </row>
    <row r="2" spans="1:9" ht="12.75">
      <c r="A2" s="7">
        <v>1</v>
      </c>
      <c r="B2" s="1" t="s">
        <v>12</v>
      </c>
      <c r="C2" s="1" t="s">
        <v>14</v>
      </c>
      <c r="D2" s="5">
        <v>200</v>
      </c>
      <c r="E2" s="1" t="s">
        <v>13</v>
      </c>
      <c r="H2" s="17">
        <f>ROUND(D2*F2,0)</f>
        <v>0</v>
      </c>
      <c r="I2" s="17">
        <f>ROUND(D2*G2,0)</f>
        <v>0</v>
      </c>
    </row>
    <row r="4" spans="1:9" ht="25.5">
      <c r="A4" s="7">
        <v>2</v>
      </c>
      <c r="B4" s="1" t="s">
        <v>15</v>
      </c>
      <c r="C4" s="1" t="s">
        <v>16</v>
      </c>
      <c r="D4" s="5">
        <v>80</v>
      </c>
      <c r="E4" s="1" t="s">
        <v>13</v>
      </c>
      <c r="H4" s="17">
        <f>ROUND(D4*F4,0)</f>
        <v>0</v>
      </c>
      <c r="I4" s="17">
        <f>ROUND(D4*G4,0)</f>
        <v>0</v>
      </c>
    </row>
    <row r="6" spans="1:9" ht="76.5">
      <c r="A6" s="7">
        <v>3</v>
      </c>
      <c r="B6" s="1" t="s">
        <v>17</v>
      </c>
      <c r="C6" s="1" t="s">
        <v>60</v>
      </c>
      <c r="D6" s="5">
        <v>280</v>
      </c>
      <c r="E6" s="1" t="s">
        <v>13</v>
      </c>
      <c r="H6" s="17">
        <f>ROUND(D6*F6,0)</f>
        <v>0</v>
      </c>
      <c r="I6" s="17">
        <f>ROUND(D6*G6,0)</f>
        <v>0</v>
      </c>
    </row>
    <row r="8" spans="1:9" ht="76.5">
      <c r="A8" s="7">
        <v>4</v>
      </c>
      <c r="B8" s="1" t="s">
        <v>18</v>
      </c>
      <c r="C8" s="1" t="s">
        <v>61</v>
      </c>
      <c r="D8" s="5">
        <v>50</v>
      </c>
      <c r="E8" s="1" t="s">
        <v>13</v>
      </c>
      <c r="H8" s="17">
        <f>ROUND(D8*F8,0)</f>
        <v>0</v>
      </c>
      <c r="I8" s="17">
        <f>ROUND(D8*G8,0)</f>
        <v>0</v>
      </c>
    </row>
    <row r="10" spans="1:9" ht="51">
      <c r="A10" s="7">
        <v>5</v>
      </c>
      <c r="B10" s="1" t="s">
        <v>19</v>
      </c>
      <c r="C10" s="1" t="s">
        <v>77</v>
      </c>
      <c r="D10" s="5">
        <v>90</v>
      </c>
      <c r="E10" s="1" t="s">
        <v>13</v>
      </c>
      <c r="F10" s="18"/>
      <c r="H10" s="17">
        <f>ROUND(D10*F10,0)</f>
        <v>0</v>
      </c>
      <c r="I10" s="17">
        <f>ROUND(D10*G10,0)</f>
        <v>0</v>
      </c>
    </row>
    <row r="12" spans="1:9" ht="63.75">
      <c r="A12" s="7">
        <v>6</v>
      </c>
      <c r="B12" s="1" t="s">
        <v>21</v>
      </c>
      <c r="C12" s="1" t="s">
        <v>62</v>
      </c>
      <c r="D12" s="5">
        <v>7</v>
      </c>
      <c r="E12" s="1" t="s">
        <v>20</v>
      </c>
      <c r="F12" s="18"/>
      <c r="H12" s="17">
        <f>ROUND(D12*F12,0)</f>
        <v>0</v>
      </c>
      <c r="I12" s="17">
        <f>ROUND(D12*G12,0)</f>
        <v>0</v>
      </c>
    </row>
    <row r="14" spans="1:9" ht="63.75">
      <c r="A14" s="7">
        <v>7</v>
      </c>
      <c r="B14" s="1" t="s">
        <v>22</v>
      </c>
      <c r="C14" s="1" t="s">
        <v>63</v>
      </c>
      <c r="D14" s="5">
        <v>7</v>
      </c>
      <c r="E14" s="1" t="s">
        <v>20</v>
      </c>
      <c r="H14" s="17">
        <f>ROUND(D14*F14,0)</f>
        <v>0</v>
      </c>
      <c r="I14" s="17">
        <f>ROUND(D14*G14,0)</f>
        <v>0</v>
      </c>
    </row>
    <row r="16" spans="1:9" ht="63.75">
      <c r="A16" s="7">
        <v>8</v>
      </c>
      <c r="B16" s="1" t="s">
        <v>23</v>
      </c>
      <c r="C16" s="1" t="s">
        <v>64</v>
      </c>
      <c r="D16" s="5">
        <v>4</v>
      </c>
      <c r="E16" s="1" t="s">
        <v>20</v>
      </c>
      <c r="H16" s="17">
        <f>ROUND(D16*F16,0)</f>
        <v>0</v>
      </c>
      <c r="I16" s="17">
        <f>ROUND(D16*G16,0)</f>
        <v>0</v>
      </c>
    </row>
    <row r="18" spans="1:9" ht="63.75">
      <c r="A18" s="7">
        <v>9</v>
      </c>
      <c r="B18" s="1" t="s">
        <v>24</v>
      </c>
      <c r="C18" s="1" t="s">
        <v>25</v>
      </c>
      <c r="D18" s="5">
        <v>4</v>
      </c>
      <c r="E18" s="1" t="s">
        <v>20</v>
      </c>
      <c r="H18" s="17">
        <f>ROUND(D18*F18,0)</f>
        <v>0</v>
      </c>
      <c r="I18" s="17">
        <f>ROUND(D18*G18,0)</f>
        <v>0</v>
      </c>
    </row>
    <row r="20" spans="1:9" ht="63.75">
      <c r="A20" s="7">
        <v>10</v>
      </c>
      <c r="B20" s="1" t="s">
        <v>26</v>
      </c>
      <c r="C20" s="1" t="s">
        <v>65</v>
      </c>
      <c r="D20" s="5">
        <v>4</v>
      </c>
      <c r="E20" s="1" t="s">
        <v>20</v>
      </c>
      <c r="H20" s="17">
        <f>ROUND(D20*F20,0)</f>
        <v>0</v>
      </c>
      <c r="I20" s="17">
        <f>ROUND(D20*G20,0)</f>
        <v>0</v>
      </c>
    </row>
    <row r="22" spans="1:9" ht="25.5">
      <c r="A22" s="7">
        <v>11</v>
      </c>
      <c r="B22" s="1" t="s">
        <v>27</v>
      </c>
      <c r="C22" s="1" t="s">
        <v>29</v>
      </c>
      <c r="D22" s="5">
        <v>100</v>
      </c>
      <c r="E22" s="1" t="s">
        <v>28</v>
      </c>
      <c r="H22" s="17">
        <f>ROUND(D22*F22,0)</f>
        <v>0</v>
      </c>
      <c r="I22" s="17">
        <f>ROUND(D22*G22,0)</f>
        <v>0</v>
      </c>
    </row>
    <row r="23" spans="1:9" ht="25.5">
      <c r="A23" s="6" t="s">
        <v>3</v>
      </c>
      <c r="B23" s="2" t="s">
        <v>4</v>
      </c>
      <c r="C23" s="2" t="s">
        <v>5</v>
      </c>
      <c r="D23" s="4" t="s">
        <v>6</v>
      </c>
      <c r="E23" s="2" t="s">
        <v>7</v>
      </c>
      <c r="F23" s="16" t="s">
        <v>8</v>
      </c>
      <c r="G23" s="16" t="s">
        <v>9</v>
      </c>
      <c r="H23" s="16" t="s">
        <v>10</v>
      </c>
      <c r="I23" s="16" t="s">
        <v>11</v>
      </c>
    </row>
    <row r="24" spans="1:9" ht="51">
      <c r="A24" s="7">
        <v>12</v>
      </c>
      <c r="B24" s="1" t="s">
        <v>30</v>
      </c>
      <c r="C24" s="1" t="s">
        <v>66</v>
      </c>
      <c r="D24" s="5">
        <v>300</v>
      </c>
      <c r="E24" s="1" t="s">
        <v>20</v>
      </c>
      <c r="H24" s="17">
        <f>ROUND(D24*F24,0)</f>
        <v>0</v>
      </c>
      <c r="I24" s="17">
        <f>ROUND(D24*G24,0)</f>
        <v>0</v>
      </c>
    </row>
    <row r="26" spans="1:9" ht="63.75">
      <c r="A26" s="7">
        <v>13</v>
      </c>
      <c r="B26" s="1" t="s">
        <v>31</v>
      </c>
      <c r="C26" s="1" t="s">
        <v>67</v>
      </c>
      <c r="D26" s="5">
        <v>50</v>
      </c>
      <c r="E26" s="1" t="s">
        <v>20</v>
      </c>
      <c r="H26" s="17">
        <f>ROUND(D26*F26,0)</f>
        <v>0</v>
      </c>
      <c r="I26" s="17">
        <f>ROUND(D26*G26,0)</f>
        <v>0</v>
      </c>
    </row>
    <row r="28" spans="1:9" ht="114.75">
      <c r="A28" s="7">
        <v>14</v>
      </c>
      <c r="B28" s="1" t="s">
        <v>32</v>
      </c>
      <c r="C28" s="1" t="s">
        <v>33</v>
      </c>
      <c r="D28" s="5">
        <v>1</v>
      </c>
      <c r="E28" s="1" t="s">
        <v>20</v>
      </c>
      <c r="H28" s="17">
        <f>ROUND(D28*F28,0)</f>
        <v>0</v>
      </c>
      <c r="I28" s="17">
        <f>ROUND(D28*G28,0)</f>
        <v>0</v>
      </c>
    </row>
    <row r="30" spans="1:9" ht="102">
      <c r="A30" s="7">
        <v>15</v>
      </c>
      <c r="B30" s="1" t="s">
        <v>34</v>
      </c>
      <c r="C30" s="1" t="s">
        <v>35</v>
      </c>
      <c r="D30" s="5">
        <v>1</v>
      </c>
      <c r="E30" s="1" t="s">
        <v>20</v>
      </c>
      <c r="H30" s="17">
        <f>ROUND(D30*F30,0)</f>
        <v>0</v>
      </c>
      <c r="I30" s="17">
        <f>ROUND(D30*G30,0)</f>
        <v>0</v>
      </c>
    </row>
    <row r="32" spans="1:9" ht="25.5">
      <c r="A32" s="7">
        <v>16</v>
      </c>
      <c r="B32" s="7" t="s">
        <v>68</v>
      </c>
      <c r="C32" s="1" t="s">
        <v>76</v>
      </c>
      <c r="D32" s="5">
        <v>1</v>
      </c>
      <c r="E32" s="1" t="s">
        <v>69</v>
      </c>
      <c r="H32" s="17">
        <f>ROUND(D32*F32,0)</f>
        <v>0</v>
      </c>
      <c r="I32" s="17">
        <f>ROUND(D32*G32,0)</f>
        <v>0</v>
      </c>
    </row>
    <row r="33" ht="12.75">
      <c r="B33" s="7"/>
    </row>
    <row r="34" spans="1:9" ht="25.5">
      <c r="A34" s="7">
        <v>17</v>
      </c>
      <c r="B34" s="7" t="s">
        <v>68</v>
      </c>
      <c r="C34" s="1" t="s">
        <v>78</v>
      </c>
      <c r="D34" s="5">
        <v>4</v>
      </c>
      <c r="E34" s="1" t="s">
        <v>20</v>
      </c>
      <c r="H34" s="17">
        <f>ROUND(D34*F34,0)</f>
        <v>0</v>
      </c>
      <c r="I34" s="17">
        <f>ROUND(D34*G34,0)</f>
        <v>0</v>
      </c>
    </row>
    <row r="35" ht="12.75">
      <c r="B35" s="7"/>
    </row>
    <row r="36" spans="1:9" ht="25.5">
      <c r="A36" s="7">
        <v>18</v>
      </c>
      <c r="B36" s="7" t="s">
        <v>68</v>
      </c>
      <c r="C36" s="1" t="s">
        <v>71</v>
      </c>
      <c r="D36" s="5">
        <v>30</v>
      </c>
      <c r="E36" s="1" t="s">
        <v>20</v>
      </c>
      <c r="H36" s="17">
        <f>ROUND(D36*F36,0)</f>
        <v>0</v>
      </c>
      <c r="I36" s="17">
        <f>ROUND(D36*G36,0)</f>
        <v>0</v>
      </c>
    </row>
    <row r="37" ht="12.75">
      <c r="B37" s="7"/>
    </row>
    <row r="38" spans="1:9" ht="25.5">
      <c r="A38" s="7">
        <v>19</v>
      </c>
      <c r="B38" s="7" t="s">
        <v>68</v>
      </c>
      <c r="C38" s="1" t="s">
        <v>70</v>
      </c>
      <c r="D38" s="5">
        <v>20</v>
      </c>
      <c r="E38" s="1" t="s">
        <v>20</v>
      </c>
      <c r="H38" s="17">
        <f>ROUND(D38*F38,0)</f>
        <v>0</v>
      </c>
      <c r="I38" s="17">
        <f>ROUND(D38*G38,0)</f>
        <v>0</v>
      </c>
    </row>
    <row r="39" ht="12.75">
      <c r="B39" s="7"/>
    </row>
    <row r="40" spans="1:9" ht="25.5">
      <c r="A40" s="7">
        <v>20</v>
      </c>
      <c r="B40" s="7" t="s">
        <v>68</v>
      </c>
      <c r="C40" s="1" t="s">
        <v>72</v>
      </c>
      <c r="D40" s="5">
        <v>4</v>
      </c>
      <c r="E40" s="1" t="s">
        <v>20</v>
      </c>
      <c r="H40" s="17">
        <f>ROUND(D40*F40,0)</f>
        <v>0</v>
      </c>
      <c r="I40" s="17">
        <f>ROUND(D40*G40,0)</f>
        <v>0</v>
      </c>
    </row>
    <row r="41" ht="12.75">
      <c r="B41" s="7"/>
    </row>
    <row r="42" spans="1:9" ht="25.5">
      <c r="A42" s="7">
        <v>21</v>
      </c>
      <c r="B42" s="7" t="s">
        <v>68</v>
      </c>
      <c r="C42" s="1" t="s">
        <v>73</v>
      </c>
      <c r="D42" s="5">
        <v>12</v>
      </c>
      <c r="E42" s="1" t="s">
        <v>74</v>
      </c>
      <c r="H42" s="17">
        <f>ROUND(D42*F42,0)</f>
        <v>0</v>
      </c>
      <c r="I42" s="17">
        <f>ROUND(D42*G42,0)</f>
        <v>0</v>
      </c>
    </row>
    <row r="43" ht="12.75">
      <c r="B43" s="7"/>
    </row>
    <row r="44" spans="1:9" ht="25.5">
      <c r="A44" s="7">
        <v>22</v>
      </c>
      <c r="B44" s="7" t="s">
        <v>68</v>
      </c>
      <c r="C44" s="1" t="s">
        <v>75</v>
      </c>
      <c r="D44" s="5">
        <v>4</v>
      </c>
      <c r="E44" s="1" t="s">
        <v>20</v>
      </c>
      <c r="H44" s="17">
        <f>ROUND(D44*F44,0)</f>
        <v>0</v>
      </c>
      <c r="I44" s="17">
        <f>ROUND(D44*G44,0)</f>
        <v>0</v>
      </c>
    </row>
    <row r="45" ht="12.75">
      <c r="B45" s="7"/>
    </row>
    <row r="46" spans="1:9" ht="25.5">
      <c r="A46" s="7">
        <v>23</v>
      </c>
      <c r="B46" s="7" t="s">
        <v>68</v>
      </c>
      <c r="C46" s="1" t="s">
        <v>80</v>
      </c>
      <c r="D46" s="5">
        <v>1</v>
      </c>
      <c r="E46" s="1" t="s">
        <v>79</v>
      </c>
      <c r="H46" s="17">
        <f>ROUND(D46*F46,0)</f>
        <v>0</v>
      </c>
      <c r="I46" s="17">
        <f>ROUND(D46*G46,0)</f>
        <v>0</v>
      </c>
    </row>
    <row r="47" ht="12.75">
      <c r="B47" s="7"/>
    </row>
    <row r="48" spans="1:9" s="8" customFormat="1" ht="12.75">
      <c r="A48" s="7"/>
      <c r="B48" s="7"/>
      <c r="C48" s="1"/>
      <c r="D48" s="5"/>
      <c r="E48" s="1"/>
      <c r="F48" s="17"/>
      <c r="G48" s="17"/>
      <c r="H48" s="17"/>
      <c r="I48" s="17"/>
    </row>
    <row r="49" spans="1:9" ht="12.75">
      <c r="A49" s="6"/>
      <c r="B49" s="2"/>
      <c r="C49" s="2" t="s">
        <v>36</v>
      </c>
      <c r="D49" s="4"/>
      <c r="E49" s="2"/>
      <c r="F49" s="16"/>
      <c r="G49" s="16"/>
      <c r="H49" s="16">
        <f>ROUND(SUM(H2:H44),0)</f>
        <v>0</v>
      </c>
      <c r="I49" s="16">
        <f>ROUND(SUM(I2:I44),0)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 Tamás</dc:creator>
  <cp:keywords/>
  <dc:description/>
  <cp:lastModifiedBy>Sike Tamás</cp:lastModifiedBy>
  <cp:lastPrinted>2020-08-03T14:44:30Z</cp:lastPrinted>
  <dcterms:created xsi:type="dcterms:W3CDTF">2020-08-03T12:59:18Z</dcterms:created>
  <dcterms:modified xsi:type="dcterms:W3CDTF">2020-08-03T14:46:50Z</dcterms:modified>
  <cp:category/>
  <cp:version/>
  <cp:contentType/>
  <cp:contentStatus/>
</cp:coreProperties>
</file>